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TIP-Files1\TCBS\Mortgages\Sjaene Higgins\Papers\Portfolio August RCRC\"/>
    </mc:Choice>
  </mc:AlternateContent>
  <xr:revisionPtr revIDLastSave="0" documentId="8_{D1040B06-37C3-4DE1-87FF-1FEB59235981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BTL Portfolio" sheetId="1" r:id="rId1"/>
    <sheet name="List" sheetId="2" state="hidden" r:id="rId2"/>
  </sheets>
  <definedNames>
    <definedName name="_xlnm.Print_Area" localSheetId="0">'BTL Portfolio'!$A$1:$K$36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" i="1" l="1"/>
  <c r="K37" i="1" s="1"/>
  <c r="D34" i="1"/>
  <c r="J7" i="1" l="1"/>
  <c r="J23" i="1" l="1"/>
  <c r="J21" i="1"/>
  <c r="J28" i="1"/>
  <c r="J22" i="1"/>
  <c r="J17" i="1"/>
  <c r="J12" i="1"/>
  <c r="J18" i="1"/>
  <c r="J13" i="1"/>
  <c r="J31" i="1"/>
  <c r="J11" i="1"/>
  <c r="J24" i="1"/>
  <c r="J8" i="1"/>
  <c r="J26" i="1"/>
  <c r="J19" i="1"/>
  <c r="J16" i="1"/>
  <c r="J27" i="1"/>
  <c r="J30" i="1"/>
  <c r="J10" i="1"/>
  <c r="J15" i="1"/>
  <c r="J32" i="1"/>
  <c r="J9" i="1"/>
  <c r="J14" i="1"/>
  <c r="J20" i="1"/>
  <c r="J29" i="1"/>
  <c r="J25" i="1" l="1"/>
  <c r="I34" i="1"/>
  <c r="E34" i="1"/>
  <c r="F34" i="1"/>
  <c r="J34" i="1"/>
  <c r="K39" i="1" l="1"/>
  <c r="M39" i="1" s="1"/>
</calcChain>
</file>

<file path=xl/sharedStrings.xml><?xml version="1.0" encoding="utf-8"?>
<sst xmlns="http://schemas.openxmlformats.org/spreadsheetml/2006/main" count="26" uniqueCount="25">
  <si>
    <t>Portfolio Summary</t>
  </si>
  <si>
    <t>Applicant Name(s):</t>
  </si>
  <si>
    <t>Property Type</t>
  </si>
  <si>
    <t>Year     Purchased</t>
  </si>
  <si>
    <t>Current Value</t>
  </si>
  <si>
    <t>Gross Rental Income per Month</t>
  </si>
  <si>
    <t>Mortgage Payment per Month</t>
  </si>
  <si>
    <t>Owner</t>
  </si>
  <si>
    <t>Current Lender</t>
  </si>
  <si>
    <t>Mortgage Balance Outstanding</t>
  </si>
  <si>
    <t>LTV</t>
  </si>
  <si>
    <t>Current Rate</t>
  </si>
  <si>
    <t>Eg. 70 Owen Street, Tipton DY4 8HG</t>
  </si>
  <si>
    <t>Semi-Detached</t>
  </si>
  <si>
    <t>David Smith</t>
  </si>
  <si>
    <t>TMW</t>
  </si>
  <si>
    <t>Totals</t>
  </si>
  <si>
    <t>Flat</t>
  </si>
  <si>
    <t>Terrace</t>
  </si>
  <si>
    <t>Detached</t>
  </si>
  <si>
    <t>Commercial</t>
  </si>
  <si>
    <r>
      <t xml:space="preserve">Buy to Let Property Address 
</t>
    </r>
    <r>
      <rPr>
        <i/>
        <sz val="11"/>
        <rFont val="Trebuchet MS"/>
        <family val="2"/>
      </rPr>
      <t>(including all Limited Company BTL and  unencumbered BTL properties)</t>
    </r>
  </si>
  <si>
    <t>Minimum Stressed Rent of Portfolio ICR140%</t>
  </si>
  <si>
    <t>ICR Cover 140%</t>
  </si>
  <si>
    <t>Stressed Rate +2%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</si>
</sst>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-&quot;£&quot;* #,##0.00_-;\-&quot;£&quot;* #,##0.00_-;_-&quot;£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rebuchet MS"/>
      <family val="2"/>
    </font>
    <font>
      <sz val="28"/>
      <name val="Trebuchet MS"/>
      <family val="2"/>
    </font>
    <font>
      <sz val="12"/>
      <color theme="1"/>
      <name val="Calibri"/>
      <family val="2"/>
      <scheme val="minor"/>
    </font>
    <font>
      <sz val="10"/>
      <name val="Trebuchet MS"/>
      <family val="2"/>
    </font>
    <font>
      <b/>
      <sz val="10"/>
      <name val="Trebuchet MS"/>
      <family val="2"/>
    </font>
    <font>
      <i/>
      <sz val="10"/>
      <name val="Trebuchet MS"/>
      <family val="2"/>
    </font>
    <font>
      <i/>
      <sz val="10"/>
      <color theme="0" tint="-0.34998626667073579"/>
      <name val="Trebuchet MS"/>
      <family val="2"/>
    </font>
    <font>
      <b/>
      <sz val="11"/>
      <name val="Trebuchet MS"/>
      <family val="2"/>
    </font>
    <font>
      <i/>
      <sz val="11"/>
      <name val="Trebuchet MS"/>
      <family val="2"/>
    </font>
    <font>
      <sz val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0" applyFont="1"/>
    <xf numFmtId="49" fontId="2" fillId="0" borderId="0" xfId="0" applyNumberFormat="1" applyFont="1" applyAlignment="1">
      <alignment wrapText="1"/>
    </xf>
    <xf numFmtId="0" fontId="2" fillId="0" borderId="0" xfId="0" applyFont="1"/>
    <xf numFmtId="44" fontId="2" fillId="0" borderId="0" xfId="0" applyNumberFormat="1" applyFont="1"/>
    <xf numFmtId="49" fontId="5" fillId="0" borderId="0" xfId="0" applyNumberFormat="1" applyFont="1" applyAlignment="1">
      <alignment wrapText="1"/>
    </xf>
    <xf numFmtId="0" fontId="5" fillId="0" borderId="0" xfId="0" applyFont="1"/>
    <xf numFmtId="44" fontId="5" fillId="0" borderId="0" xfId="0" applyNumberFormat="1" applyFont="1"/>
    <xf numFmtId="0" fontId="7" fillId="0" borderId="0" xfId="0" applyFont="1"/>
    <xf numFmtId="0" fontId="6" fillId="0" borderId="0" xfId="0" applyFont="1"/>
    <xf numFmtId="0" fontId="8" fillId="0" borderId="0" xfId="0" applyFont="1"/>
    <xf numFmtId="49" fontId="5" fillId="0" borderId="0" xfId="0" applyNumberFormat="1" applyFont="1"/>
    <xf numFmtId="1" fontId="5" fillId="0" borderId="0" xfId="0" applyNumberFormat="1" applyFont="1" applyAlignment="1">
      <alignment horizontal="right"/>
    </xf>
    <xf numFmtId="10" fontId="5" fillId="0" borderId="0" xfId="0" applyNumberFormat="1" applyFont="1" applyAlignment="1">
      <alignment horizontal="right"/>
    </xf>
    <xf numFmtId="10" fontId="5" fillId="0" borderId="0" xfId="0" applyNumberFormat="1" applyFont="1"/>
    <xf numFmtId="49" fontId="9" fillId="0" borderId="0" xfId="0" applyNumberFormat="1" applyFont="1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44" fontId="9" fillId="0" borderId="0" xfId="0" applyNumberFormat="1" applyFont="1"/>
    <xf numFmtId="49" fontId="9" fillId="0" borderId="0" xfId="0" applyNumberFormat="1" applyFont="1" applyAlignment="1">
      <alignment horizontal="left" wrapText="1"/>
    </xf>
    <xf numFmtId="0" fontId="3" fillId="0" borderId="0" xfId="0" applyFont="1" applyAlignment="1">
      <alignment horizontal="right"/>
    </xf>
    <xf numFmtId="44" fontId="9" fillId="2" borderId="0" xfId="0" applyNumberFormat="1" applyFont="1" applyFill="1"/>
    <xf numFmtId="10" fontId="9" fillId="2" borderId="0" xfId="0" applyNumberFormat="1" applyFont="1" applyFill="1" applyAlignment="1">
      <alignment horizontal="right"/>
    </xf>
    <xf numFmtId="49" fontId="8" fillId="0" borderId="1" xfId="0" applyNumberFormat="1" applyFont="1" applyBorder="1" applyAlignment="1">
      <alignment wrapText="1"/>
    </xf>
    <xf numFmtId="49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44" fontId="8" fillId="0" borderId="1" xfId="0" applyNumberFormat="1" applyFont="1" applyBorder="1"/>
    <xf numFmtId="49" fontId="8" fillId="0" borderId="1" xfId="0" applyNumberFormat="1" applyFont="1" applyBorder="1" applyAlignment="1">
      <alignment vertical="center" wrapText="1"/>
    </xf>
    <xf numFmtId="10" fontId="8" fillId="0" borderId="1" xfId="0" applyNumberFormat="1" applyFont="1" applyBorder="1" applyAlignment="1">
      <alignment horizontal="right"/>
    </xf>
    <xf numFmtId="10" fontId="8" fillId="0" borderId="1" xfId="0" applyNumberFormat="1" applyFont="1" applyBorder="1"/>
    <xf numFmtId="10" fontId="2" fillId="0" borderId="0" xfId="0" applyNumberFormat="1" applyFont="1"/>
    <xf numFmtId="10" fontId="8" fillId="0" borderId="0" xfId="0" applyNumberFormat="1" applyFont="1"/>
    <xf numFmtId="44" fontId="11" fillId="2" borderId="0" xfId="0" applyNumberFormat="1" applyFont="1" applyFill="1"/>
    <xf numFmtId="10" fontId="9" fillId="0" borderId="0" xfId="1" applyNumberFormat="1" applyFont="1" applyFill="1" applyBorder="1" applyAlignment="1">
      <alignment horizontal="right"/>
    </xf>
    <xf numFmtId="49" fontId="9" fillId="0" borderId="0" xfId="0" applyNumberFormat="1" applyFont="1" applyAlignment="1">
      <alignment horizontal="center"/>
    </xf>
    <xf numFmtId="49" fontId="9" fillId="2" borderId="0" xfId="0" applyNumberFormat="1" applyFont="1" applyFill="1" applyAlignment="1">
      <alignment horizontal="center" wrapText="1"/>
    </xf>
    <xf numFmtId="0" fontId="11" fillId="2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none"/>
      </font>
      <numFmt numFmtId="14" formatCode="0.0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none"/>
      </font>
      <numFmt numFmtId="164" formatCode="0.000000000%"/>
      <fill>
        <patternFill patternType="none">
          <fgColor indexed="64"/>
          <bgColor auto="1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none"/>
      </font>
      <numFmt numFmtId="34" formatCode="_-&quot;£&quot;* #,##0.00_-;\-&quot;£&quot;* #,##0.00_-;_-&quot;£&quot;* &quot;-&quot;??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none"/>
      </font>
      <numFmt numFmtId="34" formatCode="_-&quot;£&quot;* #,##0.00_-;\-&quot;£&quot;* #,##0.00_-;_-&quot;£&quot;* &quot;-&quot;??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none"/>
      </font>
      <numFmt numFmtId="34" formatCode="_-&quot;£&quot;* #,##0.00_-;\-&quot;£&quot;* #,##0.00_-;_-&quot;£&quot;* &quot;-&quot;??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none"/>
      </font>
      <numFmt numFmtId="34" formatCode="_-&quot;£&quot;* #,##0.00_-;\-&quot;£&quot;* #,##0.00_-;_-&quot;£&quot;* &quot;-&quot;??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none"/>
      </font>
      <numFmt numFmtId="30" formatCode="@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none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Trebuchet MS"/>
        <scheme val="none"/>
      </font>
      <fill>
        <patternFill patternType="none">
          <fgColor indexed="64"/>
          <bgColor auto="1"/>
        </patternFill>
      </fill>
    </dxf>
    <dxf>
      <border diagonalUp="0" diagonalDown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none">
          <fgColor indexed="64"/>
          <bgColor auto="1"/>
        </patternFill>
      </fill>
    </dxf>
    <dxf>
      <fill>
        <patternFill>
          <bgColor rgb="FFE1F0FF"/>
        </patternFill>
      </fill>
    </dxf>
    <dxf>
      <fill>
        <patternFill>
          <bgColor rgb="FF99CCFF"/>
        </patternFill>
      </fill>
      <border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/>
        <bottom style="thin">
          <color auto="1"/>
        </bottom>
        <vertical style="thin">
          <color auto="1"/>
        </vertical>
        <horizontal/>
      </border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3" defaultTableStyle="TableStyleMedium2" defaultPivotStyle="PivotStyleLight16">
    <tableStyle name="Table Style 1" pivot="0" count="2" xr9:uid="{00000000-0011-0000-FFFF-FFFF00000000}">
      <tableStyleElement type="wholeTable" dxfId="33"/>
      <tableStyleElement type="headerRow" dxfId="32"/>
    </tableStyle>
    <tableStyle name="Table Style 2" pivot="0" count="2" xr9:uid="{00000000-0011-0000-FFFF-FFFF01000000}">
      <tableStyleElement type="firstRowStripe" dxfId="31"/>
      <tableStyleElement type="secondRowStripe" dxfId="30"/>
    </tableStyle>
    <tableStyle name="Table Style 2 2" pivot="0" count="3" xr9:uid="{00000000-0011-0000-FFFF-FFFF02000000}">
      <tableStyleElement type="wholeTable" dxfId="29"/>
      <tableStyleElement type="headerRow" dxfId="28"/>
      <tableStyleElement type="secondRowStripe" dxfId="27"/>
    </tableStyle>
  </tableStyles>
  <colors>
    <mruColors>
      <color rgb="FF99CCFF"/>
      <color rgb="FFE1F0FF"/>
      <color rgb="FFD5EAFF"/>
      <color rgb="FFD1E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0</xdr:row>
      <xdr:rowOff>81643</xdr:rowOff>
    </xdr:from>
    <xdr:to>
      <xdr:col>0</xdr:col>
      <xdr:colOff>3152293</xdr:colOff>
      <xdr:row>3</xdr:row>
      <xdr:rowOff>112259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81643"/>
          <a:ext cx="2962769" cy="156482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6:K32" headerRowDxfId="26" dataDxfId="24" totalsRowDxfId="22" headerRowBorderDxfId="25" tableBorderDxfId="23">
  <autoFilter ref="A6:K32" xr:uid="{00000000-0009-0000-0100-000001000000}"/>
  <tableColumns count="11">
    <tableColumn id="1" xr3:uid="{00000000-0010-0000-0000-000001000000}" name="Buy to Let Property Address _x000a_(including all Limited Company BTL and  unencumbered BTL properties)" totalsRowLabel="Total" dataDxfId="21" totalsRowDxfId="20"/>
    <tableColumn id="2" xr3:uid="{00000000-0010-0000-0000-000002000000}" name="Property Type" dataDxfId="19" totalsRowDxfId="18"/>
    <tableColumn id="3" xr3:uid="{00000000-0010-0000-0000-000003000000}" name="Year     Purchased" dataDxfId="17" totalsRowDxfId="16"/>
    <tableColumn id="4" xr3:uid="{00000000-0010-0000-0000-000004000000}" name="Current Value" dataDxfId="15" totalsRowDxfId="14">
      <calculatedColumnFormula>IF(D7=0,"£XX.XX")</calculatedColumnFormula>
    </tableColumn>
    <tableColumn id="5" xr3:uid="{00000000-0010-0000-0000-000005000000}" name="Gross Rental Income per Month" dataDxfId="13" totalsRowDxfId="12">
      <calculatedColumnFormula>IF(E7=0,"£XX.XX")</calculatedColumnFormula>
    </tableColumn>
    <tableColumn id="6" xr3:uid="{00000000-0010-0000-0000-000006000000}" name="Mortgage Payment per Month" dataDxfId="11" totalsRowDxfId="10">
      <calculatedColumnFormula>IF(F7=0,"£XX.XX")</calculatedColumnFormula>
    </tableColumn>
    <tableColumn id="7" xr3:uid="{00000000-0010-0000-0000-000007000000}" name="Owner" dataDxfId="9" totalsRowDxfId="8"/>
    <tableColumn id="8" xr3:uid="{00000000-0010-0000-0000-000008000000}" name="Current Lender" dataDxfId="7" totalsRowDxfId="6"/>
    <tableColumn id="9" xr3:uid="{00000000-0010-0000-0000-000009000000}" name="Mortgage Balance Outstanding" dataDxfId="5" totalsRowDxfId="4">
      <calculatedColumnFormula>IF(I7=0,"£XX.XX")</calculatedColumnFormula>
    </tableColumn>
    <tableColumn id="10" xr3:uid="{00000000-0010-0000-0000-00000A000000}" name="LTV" dataDxfId="3" totalsRowDxfId="2">
      <calculatedColumnFormula>IF(D7=0,"0.00%",I7/D7)</calculatedColumnFormula>
    </tableColumn>
    <tableColumn id="11" xr3:uid="{00000000-0010-0000-0000-00000B000000}" name="Current Rate" totalsRowFunction="count" dataDxfId="1" totalsRowDxfId="0"/>
  </tableColumns>
  <tableStyleInfo name="Table Style 2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39"/>
  <sheetViews>
    <sheetView showGridLines="0" tabSelected="1" zoomScale="90" zoomScaleNormal="90" workbookViewId="0">
      <selection activeCell="O19" sqref="O19"/>
    </sheetView>
  </sheetViews>
  <sheetFormatPr defaultColWidth="9.109375" defaultRowHeight="14.4" x14ac:dyDescent="0.35"/>
  <cols>
    <col min="1" max="1" width="50.6640625" style="5" customWidth="1"/>
    <col min="2" max="2" width="18.6640625" style="6" customWidth="1"/>
    <col min="3" max="3" width="14.6640625" style="6" customWidth="1"/>
    <col min="4" max="4" width="22.6640625" style="7" customWidth="1"/>
    <col min="5" max="6" width="22.6640625" style="6" customWidth="1"/>
    <col min="7" max="7" width="24.6640625" style="6" customWidth="1"/>
    <col min="8" max="8" width="22.21875" style="6" customWidth="1"/>
    <col min="9" max="9" width="17.5546875" style="6" customWidth="1"/>
    <col min="10" max="10" width="16.33203125" style="6" customWidth="1"/>
    <col min="11" max="12" width="10.88671875" style="6" customWidth="1"/>
    <col min="13" max="16384" width="9.109375" style="6"/>
  </cols>
  <sheetData>
    <row r="1" spans="1:12" ht="90" customHeight="1" x14ac:dyDescent="0.7">
      <c r="K1" s="20" t="s">
        <v>0</v>
      </c>
      <c r="L1" s="20"/>
    </row>
    <row r="5" spans="1:12" ht="15" x14ac:dyDescent="0.35">
      <c r="A5" s="19" t="s">
        <v>1</v>
      </c>
      <c r="B5" s="8"/>
    </row>
    <row r="6" spans="1:12" s="16" customFormat="1" ht="53.25" customHeight="1" x14ac:dyDescent="0.3">
      <c r="A6" s="15" t="s">
        <v>21</v>
      </c>
      <c r="B6" s="16" t="s">
        <v>2</v>
      </c>
      <c r="C6" s="17" t="s">
        <v>3</v>
      </c>
      <c r="D6" s="18" t="s">
        <v>4</v>
      </c>
      <c r="E6" s="17" t="s">
        <v>5</v>
      </c>
      <c r="F6" s="17" t="s">
        <v>6</v>
      </c>
      <c r="G6" s="16" t="s">
        <v>7</v>
      </c>
      <c r="H6" s="16" t="s">
        <v>8</v>
      </c>
      <c r="I6" s="17" t="s">
        <v>9</v>
      </c>
      <c r="J6" s="16" t="s">
        <v>10</v>
      </c>
      <c r="K6" s="17" t="s">
        <v>11</v>
      </c>
      <c r="L6" s="17"/>
    </row>
    <row r="7" spans="1:12" s="10" customFormat="1" x14ac:dyDescent="0.35">
      <c r="A7" s="23" t="s">
        <v>12</v>
      </c>
      <c r="B7" s="24" t="s">
        <v>13</v>
      </c>
      <c r="C7" s="25">
        <v>2006</v>
      </c>
      <c r="D7" s="26">
        <v>150000</v>
      </c>
      <c r="E7" s="26">
        <v>750</v>
      </c>
      <c r="F7" s="26">
        <v>350</v>
      </c>
      <c r="G7" s="27" t="s">
        <v>14</v>
      </c>
      <c r="H7" s="23" t="s">
        <v>15</v>
      </c>
      <c r="I7" s="26">
        <v>89000</v>
      </c>
      <c r="J7" s="28">
        <f t="shared" ref="J7:J32" si="0">IF(D7=0,"0.00%",I7/D7)</f>
        <v>0.59333333333333338</v>
      </c>
      <c r="K7" s="29">
        <v>4.4999999999999998E-2</v>
      </c>
      <c r="L7" s="31"/>
    </row>
    <row r="8" spans="1:12" x14ac:dyDescent="0.35">
      <c r="B8" s="11"/>
      <c r="C8" s="12"/>
      <c r="D8" s="7">
        <v>0</v>
      </c>
      <c r="E8" s="7">
        <v>0</v>
      </c>
      <c r="F8" s="7">
        <v>0</v>
      </c>
      <c r="G8" s="5"/>
      <c r="H8" s="5"/>
      <c r="I8" s="7">
        <v>0</v>
      </c>
      <c r="J8" s="13" t="str">
        <f t="shared" si="0"/>
        <v>0.00%</v>
      </c>
      <c r="K8" s="14">
        <v>0</v>
      </c>
      <c r="L8" s="14"/>
    </row>
    <row r="9" spans="1:12" x14ac:dyDescent="0.35">
      <c r="B9" s="11"/>
      <c r="C9" s="12"/>
      <c r="D9" s="7">
        <v>0</v>
      </c>
      <c r="E9" s="7">
        <v>0</v>
      </c>
      <c r="F9" s="7">
        <v>0</v>
      </c>
      <c r="G9" s="5"/>
      <c r="H9" s="5"/>
      <c r="I9" s="7">
        <v>0</v>
      </c>
      <c r="J9" s="13" t="str">
        <f t="shared" si="0"/>
        <v>0.00%</v>
      </c>
      <c r="K9" s="14">
        <v>0</v>
      </c>
      <c r="L9" s="14"/>
    </row>
    <row r="10" spans="1:12" x14ac:dyDescent="0.35">
      <c r="B10" s="11"/>
      <c r="C10" s="12"/>
      <c r="D10" s="7">
        <v>0</v>
      </c>
      <c r="E10" s="7">
        <v>0</v>
      </c>
      <c r="F10" s="7">
        <v>0</v>
      </c>
      <c r="G10" s="5"/>
      <c r="H10" s="5"/>
      <c r="I10" s="7">
        <v>0</v>
      </c>
      <c r="J10" s="13" t="str">
        <f t="shared" si="0"/>
        <v>0.00%</v>
      </c>
      <c r="K10" s="14">
        <v>0</v>
      </c>
      <c r="L10" s="14"/>
    </row>
    <row r="11" spans="1:12" x14ac:dyDescent="0.35">
      <c r="B11" s="11"/>
      <c r="C11" s="12"/>
      <c r="D11" s="7">
        <v>0</v>
      </c>
      <c r="E11" s="7">
        <v>0</v>
      </c>
      <c r="F11" s="7">
        <v>0</v>
      </c>
      <c r="G11" s="5"/>
      <c r="H11" s="5"/>
      <c r="I11" s="7">
        <v>0</v>
      </c>
      <c r="J11" s="13" t="str">
        <f t="shared" si="0"/>
        <v>0.00%</v>
      </c>
      <c r="K11" s="14">
        <v>0</v>
      </c>
      <c r="L11" s="14"/>
    </row>
    <row r="12" spans="1:12" x14ac:dyDescent="0.35">
      <c r="B12" s="11"/>
      <c r="C12" s="12"/>
      <c r="D12" s="7">
        <v>0</v>
      </c>
      <c r="E12" s="7">
        <v>0</v>
      </c>
      <c r="F12" s="7">
        <v>0</v>
      </c>
      <c r="G12" s="5"/>
      <c r="H12" s="5"/>
      <c r="I12" s="7">
        <v>0</v>
      </c>
      <c r="J12" s="13" t="str">
        <f t="shared" si="0"/>
        <v>0.00%</v>
      </c>
      <c r="K12" s="14">
        <v>0</v>
      </c>
      <c r="L12" s="14"/>
    </row>
    <row r="13" spans="1:12" x14ac:dyDescent="0.35">
      <c r="B13" s="11"/>
      <c r="C13" s="12"/>
      <c r="D13" s="7">
        <v>0</v>
      </c>
      <c r="E13" s="7">
        <v>0</v>
      </c>
      <c r="F13" s="7">
        <v>0</v>
      </c>
      <c r="G13" s="5"/>
      <c r="H13" s="5"/>
      <c r="I13" s="7">
        <v>0</v>
      </c>
      <c r="J13" s="13" t="str">
        <f t="shared" si="0"/>
        <v>0.00%</v>
      </c>
      <c r="K13" s="14">
        <v>0</v>
      </c>
      <c r="L13" s="14"/>
    </row>
    <row r="14" spans="1:12" x14ac:dyDescent="0.35">
      <c r="B14" s="11"/>
      <c r="C14" s="12"/>
      <c r="D14" s="7">
        <v>0</v>
      </c>
      <c r="E14" s="7">
        <v>0</v>
      </c>
      <c r="F14" s="7">
        <v>0</v>
      </c>
      <c r="G14" s="5"/>
      <c r="H14" s="5"/>
      <c r="I14" s="7">
        <v>0</v>
      </c>
      <c r="J14" s="13" t="str">
        <f t="shared" si="0"/>
        <v>0.00%</v>
      </c>
      <c r="K14" s="14">
        <v>0</v>
      </c>
      <c r="L14" s="14"/>
    </row>
    <row r="15" spans="1:12" x14ac:dyDescent="0.35">
      <c r="B15" s="11"/>
      <c r="C15" s="12"/>
      <c r="D15" s="7">
        <v>0</v>
      </c>
      <c r="E15" s="7">
        <v>0</v>
      </c>
      <c r="F15" s="7">
        <v>0</v>
      </c>
      <c r="G15" s="5"/>
      <c r="H15" s="5"/>
      <c r="I15" s="7">
        <v>0</v>
      </c>
      <c r="J15" s="13" t="str">
        <f t="shared" si="0"/>
        <v>0.00%</v>
      </c>
      <c r="K15" s="14">
        <v>0</v>
      </c>
      <c r="L15" s="14"/>
    </row>
    <row r="16" spans="1:12" x14ac:dyDescent="0.35">
      <c r="B16" s="11"/>
      <c r="C16" s="12"/>
      <c r="D16" s="7">
        <v>0</v>
      </c>
      <c r="E16" s="7">
        <v>0</v>
      </c>
      <c r="F16" s="7">
        <v>0</v>
      </c>
      <c r="G16" s="5"/>
      <c r="H16" s="5"/>
      <c r="I16" s="7">
        <v>0</v>
      </c>
      <c r="J16" s="13" t="str">
        <f t="shared" si="0"/>
        <v>0.00%</v>
      </c>
      <c r="K16" s="14">
        <v>0</v>
      </c>
      <c r="L16" s="14"/>
    </row>
    <row r="17" spans="1:12" x14ac:dyDescent="0.35">
      <c r="B17" s="11"/>
      <c r="C17" s="12"/>
      <c r="D17" s="7">
        <v>0</v>
      </c>
      <c r="E17" s="7">
        <v>0</v>
      </c>
      <c r="F17" s="7">
        <v>0</v>
      </c>
      <c r="G17" s="5"/>
      <c r="H17" s="5"/>
      <c r="I17" s="7">
        <v>0</v>
      </c>
      <c r="J17" s="13" t="str">
        <f t="shared" si="0"/>
        <v>0.00%</v>
      </c>
      <c r="K17" s="14">
        <v>0</v>
      </c>
      <c r="L17" s="14"/>
    </row>
    <row r="18" spans="1:12" x14ac:dyDescent="0.35">
      <c r="B18" s="11"/>
      <c r="C18" s="12"/>
      <c r="D18" s="7">
        <v>0</v>
      </c>
      <c r="E18" s="7">
        <v>0</v>
      </c>
      <c r="F18" s="7">
        <v>0</v>
      </c>
      <c r="G18" s="5"/>
      <c r="H18" s="5"/>
      <c r="I18" s="7">
        <v>0</v>
      </c>
      <c r="J18" s="13" t="str">
        <f t="shared" si="0"/>
        <v>0.00%</v>
      </c>
      <c r="K18" s="14">
        <v>0</v>
      </c>
      <c r="L18" s="14"/>
    </row>
    <row r="19" spans="1:12" x14ac:dyDescent="0.35">
      <c r="B19" s="11"/>
      <c r="C19" s="12"/>
      <c r="D19" s="7">
        <v>0</v>
      </c>
      <c r="E19" s="7">
        <v>0</v>
      </c>
      <c r="F19" s="7">
        <v>0</v>
      </c>
      <c r="G19" s="5"/>
      <c r="H19" s="5"/>
      <c r="I19" s="7">
        <v>0</v>
      </c>
      <c r="J19" s="13" t="str">
        <f t="shared" si="0"/>
        <v>0.00%</v>
      </c>
      <c r="K19" s="14">
        <v>0</v>
      </c>
      <c r="L19" s="14"/>
    </row>
    <row r="20" spans="1:12" x14ac:dyDescent="0.35">
      <c r="B20" s="11"/>
      <c r="C20" s="12"/>
      <c r="D20" s="7">
        <v>0</v>
      </c>
      <c r="E20" s="7">
        <v>0</v>
      </c>
      <c r="F20" s="7">
        <v>0</v>
      </c>
      <c r="G20" s="5"/>
      <c r="H20" s="5"/>
      <c r="I20" s="7">
        <v>0</v>
      </c>
      <c r="J20" s="13" t="str">
        <f t="shared" si="0"/>
        <v>0.00%</v>
      </c>
      <c r="K20" s="14">
        <v>0</v>
      </c>
      <c r="L20" s="14"/>
    </row>
    <row r="21" spans="1:12" x14ac:dyDescent="0.35">
      <c r="B21" s="11"/>
      <c r="C21" s="12"/>
      <c r="D21" s="7">
        <v>0</v>
      </c>
      <c r="E21" s="7">
        <v>0</v>
      </c>
      <c r="F21" s="7">
        <v>0</v>
      </c>
      <c r="G21" s="5"/>
      <c r="H21" s="5"/>
      <c r="I21" s="7">
        <v>0</v>
      </c>
      <c r="J21" s="13" t="str">
        <f t="shared" si="0"/>
        <v>0.00%</v>
      </c>
      <c r="K21" s="14">
        <v>0</v>
      </c>
      <c r="L21" s="14"/>
    </row>
    <row r="22" spans="1:12" x14ac:dyDescent="0.35">
      <c r="B22" s="11"/>
      <c r="C22" s="12"/>
      <c r="D22" s="7">
        <v>0</v>
      </c>
      <c r="E22" s="7">
        <v>0</v>
      </c>
      <c r="F22" s="7">
        <v>0</v>
      </c>
      <c r="G22" s="5"/>
      <c r="H22" s="5"/>
      <c r="I22" s="7">
        <v>0</v>
      </c>
      <c r="J22" s="13" t="str">
        <f t="shared" si="0"/>
        <v>0.00%</v>
      </c>
      <c r="K22" s="14">
        <v>0</v>
      </c>
      <c r="L22" s="14"/>
    </row>
    <row r="23" spans="1:12" x14ac:dyDescent="0.35">
      <c r="B23" s="11"/>
      <c r="C23" s="12"/>
      <c r="D23" s="7">
        <v>0</v>
      </c>
      <c r="E23" s="7">
        <v>0</v>
      </c>
      <c r="F23" s="7">
        <v>0</v>
      </c>
      <c r="G23" s="5"/>
      <c r="H23" s="5"/>
      <c r="I23" s="7">
        <v>0</v>
      </c>
      <c r="J23" s="13" t="str">
        <f t="shared" si="0"/>
        <v>0.00%</v>
      </c>
      <c r="K23" s="14">
        <v>0</v>
      </c>
      <c r="L23" s="14"/>
    </row>
    <row r="24" spans="1:12" x14ac:dyDescent="0.35">
      <c r="B24" s="11"/>
      <c r="C24" s="12"/>
      <c r="D24" s="7">
        <v>0</v>
      </c>
      <c r="E24" s="7">
        <v>0</v>
      </c>
      <c r="F24" s="7">
        <v>0</v>
      </c>
      <c r="G24" s="5"/>
      <c r="H24" s="5"/>
      <c r="I24" s="7">
        <v>0</v>
      </c>
      <c r="J24" s="13" t="str">
        <f t="shared" si="0"/>
        <v>0.00%</v>
      </c>
      <c r="K24" s="14">
        <v>0</v>
      </c>
      <c r="L24" s="14"/>
    </row>
    <row r="25" spans="1:12" x14ac:dyDescent="0.35">
      <c r="B25" s="11"/>
      <c r="C25" s="12"/>
      <c r="D25" s="7">
        <v>0</v>
      </c>
      <c r="E25" s="7">
        <v>0</v>
      </c>
      <c r="F25" s="7">
        <v>0</v>
      </c>
      <c r="G25" s="5"/>
      <c r="H25" s="5"/>
      <c r="I25" s="7">
        <v>0</v>
      </c>
      <c r="J25" s="13" t="str">
        <f>IF(D25=0,"0.00%",I25/D25)</f>
        <v>0.00%</v>
      </c>
      <c r="K25" s="14">
        <v>0</v>
      </c>
      <c r="L25" s="14"/>
    </row>
    <row r="26" spans="1:12" x14ac:dyDescent="0.35">
      <c r="B26" s="11"/>
      <c r="C26" s="12"/>
      <c r="D26" s="7">
        <v>0</v>
      </c>
      <c r="E26" s="7">
        <v>0</v>
      </c>
      <c r="F26" s="7">
        <v>0</v>
      </c>
      <c r="G26" s="5"/>
      <c r="H26" s="5"/>
      <c r="I26" s="7">
        <v>0</v>
      </c>
      <c r="J26" s="13" t="str">
        <f t="shared" si="0"/>
        <v>0.00%</v>
      </c>
      <c r="K26" s="14">
        <v>0</v>
      </c>
      <c r="L26" s="14"/>
    </row>
    <row r="27" spans="1:12" x14ac:dyDescent="0.35">
      <c r="B27" s="11"/>
      <c r="C27" s="12"/>
      <c r="D27" s="7">
        <v>0</v>
      </c>
      <c r="E27" s="7">
        <v>0</v>
      </c>
      <c r="F27" s="7">
        <v>0</v>
      </c>
      <c r="G27" s="5"/>
      <c r="H27" s="5"/>
      <c r="I27" s="7">
        <v>0</v>
      </c>
      <c r="J27" s="13" t="str">
        <f t="shared" si="0"/>
        <v>0.00%</v>
      </c>
      <c r="K27" s="14">
        <v>0</v>
      </c>
      <c r="L27" s="14"/>
    </row>
    <row r="28" spans="1:12" x14ac:dyDescent="0.35">
      <c r="B28" s="11"/>
      <c r="C28" s="12"/>
      <c r="D28" s="7">
        <v>0</v>
      </c>
      <c r="E28" s="7">
        <v>0</v>
      </c>
      <c r="F28" s="7">
        <v>0</v>
      </c>
      <c r="G28" s="5"/>
      <c r="H28" s="5"/>
      <c r="I28" s="7">
        <v>0</v>
      </c>
      <c r="J28" s="13" t="str">
        <f t="shared" si="0"/>
        <v>0.00%</v>
      </c>
      <c r="K28" s="14">
        <v>0</v>
      </c>
      <c r="L28" s="14"/>
    </row>
    <row r="29" spans="1:12" x14ac:dyDescent="0.35">
      <c r="B29" s="11"/>
      <c r="C29" s="12"/>
      <c r="D29" s="7">
        <v>0</v>
      </c>
      <c r="E29" s="7">
        <v>0</v>
      </c>
      <c r="F29" s="7">
        <v>0</v>
      </c>
      <c r="G29" s="5"/>
      <c r="H29" s="5"/>
      <c r="I29" s="7">
        <v>0</v>
      </c>
      <c r="J29" s="13" t="str">
        <f t="shared" si="0"/>
        <v>0.00%</v>
      </c>
      <c r="K29" s="14">
        <v>0</v>
      </c>
      <c r="L29" s="14"/>
    </row>
    <row r="30" spans="1:12" s="9" customFormat="1" x14ac:dyDescent="0.35">
      <c r="A30" s="5"/>
      <c r="B30" s="11"/>
      <c r="C30" s="12"/>
      <c r="D30" s="7">
        <v>0</v>
      </c>
      <c r="E30" s="7">
        <v>0</v>
      </c>
      <c r="F30" s="7">
        <v>0</v>
      </c>
      <c r="G30" s="5"/>
      <c r="H30" s="5"/>
      <c r="I30" s="7">
        <v>0</v>
      </c>
      <c r="J30" s="13" t="str">
        <f t="shared" si="0"/>
        <v>0.00%</v>
      </c>
      <c r="K30" s="14">
        <v>0</v>
      </c>
      <c r="L30" s="14"/>
    </row>
    <row r="31" spans="1:12" x14ac:dyDescent="0.35">
      <c r="B31" s="11"/>
      <c r="C31" s="12"/>
      <c r="D31" s="7">
        <v>0</v>
      </c>
      <c r="E31" s="7">
        <v>0</v>
      </c>
      <c r="F31" s="7">
        <v>0</v>
      </c>
      <c r="G31" s="5"/>
      <c r="H31" s="5"/>
      <c r="I31" s="7">
        <v>0</v>
      </c>
      <c r="J31" s="13" t="str">
        <f t="shared" si="0"/>
        <v>0.00%</v>
      </c>
      <c r="K31" s="14">
        <v>0</v>
      </c>
      <c r="L31" s="14"/>
    </row>
    <row r="32" spans="1:12" s="9" customFormat="1" x14ac:dyDescent="0.35">
      <c r="A32" s="5"/>
      <c r="B32" s="11"/>
      <c r="C32" s="12"/>
      <c r="D32" s="7">
        <v>0</v>
      </c>
      <c r="E32" s="7">
        <v>0</v>
      </c>
      <c r="F32" s="7">
        <v>0</v>
      </c>
      <c r="G32" s="5"/>
      <c r="H32" s="5"/>
      <c r="I32" s="7">
        <v>0</v>
      </c>
      <c r="J32" s="13" t="str">
        <f t="shared" si="0"/>
        <v>0.00%</v>
      </c>
      <c r="K32" s="14">
        <v>0</v>
      </c>
      <c r="L32" s="14"/>
    </row>
    <row r="34" spans="1:13" s="3" customFormat="1" x14ac:dyDescent="0.3">
      <c r="A34" s="35" t="s">
        <v>16</v>
      </c>
      <c r="B34" s="35"/>
      <c r="C34" s="16"/>
      <c r="D34" s="21">
        <f>SUM(D8:D32)</f>
        <v>0</v>
      </c>
      <c r="E34" s="21">
        <f>SUM(E8:E32)</f>
        <v>0</v>
      </c>
      <c r="F34" s="21">
        <f>SUM(F8:F32)</f>
        <v>0</v>
      </c>
      <c r="G34" s="16"/>
      <c r="H34" s="16"/>
      <c r="I34" s="21">
        <f>SUM(I8:I32)</f>
        <v>0</v>
      </c>
      <c r="J34" s="22" t="str">
        <f>IF(D34=0,"0.00%",I34/D34)</f>
        <v>0.00%</v>
      </c>
      <c r="K34" s="30" t="e">
        <f>AVERAGEIF(K8:K32,"&gt;0%")</f>
        <v>#DIV/0!</v>
      </c>
      <c r="L34" s="30"/>
    </row>
    <row r="35" spans="1:13" s="3" customFormat="1" x14ac:dyDescent="0.3">
      <c r="A35" s="2"/>
      <c r="D35" s="4"/>
    </row>
    <row r="36" spans="1:13" s="3" customFormat="1" x14ac:dyDescent="0.3">
      <c r="A36" s="15"/>
      <c r="B36" s="16"/>
      <c r="C36" s="16"/>
      <c r="D36" s="34"/>
      <c r="E36" s="34"/>
      <c r="F36" s="33"/>
      <c r="G36" s="16"/>
      <c r="H36" s="16"/>
      <c r="I36" s="16"/>
      <c r="J36" s="16"/>
      <c r="K36" s="16"/>
      <c r="L36" s="16"/>
    </row>
    <row r="37" spans="1:13" x14ac:dyDescent="0.35">
      <c r="J37" s="6" t="s">
        <v>24</v>
      </c>
      <c r="K37" s="14" t="e">
        <f>K34+2%</f>
        <v>#DIV/0!</v>
      </c>
      <c r="L37" s="14"/>
    </row>
    <row r="38" spans="1:13" ht="15" customHeight="1" x14ac:dyDescent="0.35">
      <c r="I38" s="36"/>
      <c r="J38" s="36"/>
      <c r="K38" s="7"/>
      <c r="L38" s="32"/>
      <c r="M38" s="14"/>
    </row>
    <row r="39" spans="1:13" ht="15" customHeight="1" x14ac:dyDescent="0.35">
      <c r="I39" s="36" t="s">
        <v>22</v>
      </c>
      <c r="J39" s="36"/>
      <c r="K39" s="7">
        <f>F34*140%</f>
        <v>0</v>
      </c>
      <c r="L39" s="32" t="s">
        <v>23</v>
      </c>
      <c r="M39" s="14" t="e">
        <f>E34/K39</f>
        <v>#DIV/0!</v>
      </c>
    </row>
  </sheetData>
  <mergeCells count="4">
    <mergeCell ref="D36:E36"/>
    <mergeCell ref="A34:B34"/>
    <mergeCell ref="I38:J38"/>
    <mergeCell ref="I39:J39"/>
  </mergeCells>
  <pageMargins left="0.25" right="0.25" top="0.75" bottom="0.75" header="0.3" footer="0.3"/>
  <pageSetup paperSize="9" scale="58" orientation="landscape" r:id="rId1"/>
  <headerFooter>
    <oddFooter>&amp;R_x000D_&amp;1#&amp;"Aptos"&amp;8&amp;K000000 Internal Use                                                  .</oddFooter>
  </headerFooter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List!$C$4:$C$8</xm:f>
          </x14:formula1>
          <xm:sqref>B7 B8:B32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C4:C8"/>
  <sheetViews>
    <sheetView workbookViewId="0">
      <selection activeCell="C4" sqref="C4:C8"/>
    </sheetView>
  </sheetViews>
  <sheetFormatPr defaultRowHeight="14.4" x14ac:dyDescent="0.3"/>
  <cols>
    <col min="3" max="3" width="19.44140625" customWidth="1"/>
  </cols>
  <sheetData>
    <row r="4" spans="3:3" ht="15.6" x14ac:dyDescent="0.3">
      <c r="C4" s="1" t="s">
        <v>17</v>
      </c>
    </row>
    <row r="5" spans="3:3" ht="15.6" x14ac:dyDescent="0.3">
      <c r="C5" s="1" t="s">
        <v>18</v>
      </c>
    </row>
    <row r="6" spans="3:3" ht="15.6" x14ac:dyDescent="0.3">
      <c r="C6" s="1" t="s">
        <v>13</v>
      </c>
    </row>
    <row r="7" spans="3:3" ht="15.6" x14ac:dyDescent="0.3">
      <c r="C7" s="1" t="s">
        <v>19</v>
      </c>
    </row>
    <row r="8" spans="3:3" ht="15.6" x14ac:dyDescent="0.3">
      <c r="C8" s="1" t="s">
        <v>20</v>
      </c>
    </row>
  </sheetData>
  <pageMargins left="0.7" right="0.7" top="0.75" bottom="0.75" header="0.3" footer="0.3"/>
  <headerFooter>
    <oddFooter>&amp;R_x000D_&amp;1#&amp;"Aptos"&amp;8&amp;K000000 Internal Use                                                  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BTL Portfolio</vt:lpstr>
      <vt:lpstr>List</vt:lpstr>
      <vt:lpstr>'BTL Portfolio'!Print_Area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Simcox</dc:creator>
  <cp:keywords/>
  <dc:description/>
  <cp:lastModifiedBy>Sjaene Higgins</cp:lastModifiedBy>
  <cp:revision/>
  <dcterms:created xsi:type="dcterms:W3CDTF">2017-01-11T09:22:59Z</dcterms:created>
  <dcterms:modified xsi:type="dcterms:W3CDTF">2026-10-23T10:57:41Z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f6fed27-1596-485b-8c94-1a3dc2b7bb57_Enabled">
    <vt:lpwstr>true</vt:lpwstr>
  </property>
  <property fmtid="{D5CDD505-2E9C-101B-9397-08002B2CF9AE}" pid="3" name="MSIP_Label_cf6fed27-1596-485b-8c94-1a3dc2b7bb57_SetDate">
    <vt:lpwstr>2026-08-21T13:03:24Z</vt:lpwstr>
  </property>
  <property fmtid="{D5CDD505-2E9C-101B-9397-08002B2CF9AE}" pid="4" name="MSIP_Label_cf6fed27-1596-485b-8c94-1a3dc2b7bb57_Method">
    <vt:lpwstr>Privileged</vt:lpwstr>
  </property>
  <property fmtid="{D5CDD505-2E9C-101B-9397-08002B2CF9AE}" pid="5" name="MSIP_Label_cf6fed27-1596-485b-8c94-1a3dc2b7bb57_Name">
    <vt:lpwstr>Internal</vt:lpwstr>
  </property>
  <property fmtid="{D5CDD505-2E9C-101B-9397-08002B2CF9AE}" pid="6" name="MSIP_Label_cf6fed27-1596-485b-8c94-1a3dc2b7bb57_SiteId">
    <vt:lpwstr>21d3875c-cfad-47b6-888b-3a2b7dd27e3f</vt:lpwstr>
  </property>
  <property fmtid="{D5CDD505-2E9C-101B-9397-08002B2CF9AE}" pid="7" name="MSIP_Label_cf6fed27-1596-485b-8c94-1a3dc2b7bb57_ActionId">
    <vt:lpwstr>9038331c-08bc-427d-954c-e149c540eb51</vt:lpwstr>
  </property>
  <property fmtid="{D5CDD505-2E9C-101B-9397-08002B2CF9AE}" pid="8" name="MSIP_Label_cf6fed27-1596-485b-8c94-1a3dc2b7bb57_ContentBits">
    <vt:lpwstr>2</vt:lpwstr>
  </property>
  <property fmtid="{D5CDD505-2E9C-101B-9397-08002B2CF9AE}" pid="9" name="MSIP_Label_cf6fed27-1596-485b-8c94-1a3dc2b7bb57_Tag">
    <vt:lpwstr>10, 0, 1, 1</vt:lpwstr>
  </property>
</Properties>
</file>